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20" windowHeight="7320"/>
  </bookViews>
  <sheets>
    <sheet name="Приложение 1" sheetId="1" r:id="rId1"/>
  </sheets>
  <definedNames>
    <definedName name="_xlnm.Print_Area" localSheetId="0">'Приложение 1'!$A$1:$K$33</definedName>
  </definedNames>
  <calcPr calcId="145621"/>
</workbook>
</file>

<file path=xl/calcChain.xml><?xml version="1.0" encoding="utf-8"?>
<calcChain xmlns="http://schemas.openxmlformats.org/spreadsheetml/2006/main">
  <c r="G16" i="1" l="1"/>
  <c r="F16" i="1"/>
  <c r="E16" i="1"/>
  <c r="D12" i="1" l="1"/>
  <c r="D11" i="1"/>
  <c r="E26" i="1" l="1"/>
  <c r="F26" i="1"/>
  <c r="G26" i="1"/>
  <c r="E31" i="1"/>
  <c r="F31" i="1"/>
  <c r="G31" i="1"/>
  <c r="D24" i="1"/>
  <c r="D30" i="1"/>
  <c r="D29" i="1"/>
  <c r="D28" i="1"/>
  <c r="E20" i="1"/>
  <c r="D22" i="1"/>
  <c r="D23" i="1"/>
  <c r="D25" i="1"/>
  <c r="D13" i="1"/>
  <c r="D14" i="1"/>
  <c r="D15" i="1"/>
  <c r="F20" i="1"/>
  <c r="G20" i="1"/>
  <c r="D10" i="1"/>
  <c r="D19" i="1"/>
  <c r="D20" i="1" s="1"/>
  <c r="D16" i="1" l="1"/>
  <c r="D31" i="1"/>
  <c r="D26" i="1"/>
  <c r="F32" i="1"/>
  <c r="F33" i="1" s="1"/>
  <c r="G32" i="1"/>
  <c r="G33" i="1" s="1"/>
  <c r="E32" i="1"/>
  <c r="E33" i="1" s="1"/>
  <c r="D32" i="1"/>
  <c r="D33" i="1" s="1"/>
</calcChain>
</file>

<file path=xl/sharedStrings.xml><?xml version="1.0" encoding="utf-8"?>
<sst xmlns="http://schemas.openxmlformats.org/spreadsheetml/2006/main" count="81" uniqueCount="67">
  <si>
    <t>Всего</t>
  </si>
  <si>
    <t>1.1.</t>
  </si>
  <si>
    <t>(тыс. руб.)</t>
  </si>
  <si>
    <t>№ раздела, п/п</t>
  </si>
  <si>
    <t>Строительство линий электроосвещения на автомобильных дорогах общего пользования в Томской области</t>
  </si>
  <si>
    <t>Строительство автомобильной дороги Томск-Тайга в Томской и Кемеровской областях (ПСД)</t>
  </si>
  <si>
    <t>в том числе по годам:</t>
  </si>
  <si>
    <t>Итого по переходящим с прошлых лет объектам строительства, имеющим сметную стоимость:</t>
  </si>
  <si>
    <t xml:space="preserve">Всего по ГП "Развитие транспортной системы в Томской области":  </t>
  </si>
  <si>
    <t>Подъезд к терминалу аэропорта г.Томска  с остановочными и парковочными площадками на участке км 19-км 20,185 автомобильной  дороги Томск-Аэропорт</t>
  </si>
  <si>
    <t>Автомобильная дорога Могильный Мыс - Парабель - Каргасок на участке  км 30 -км 45 в Колпашевском районе Томской области. Реконструкция</t>
  </si>
  <si>
    <t>Реконструкция автомобильной дороги Больше-Дорохово-Тегульдет в Тегульдетском районе Томской области (ПСД)</t>
  </si>
  <si>
    <t>Строительство линий электроосвещения на автомобильной дороге Тунгусово-Могочино-Лысая гора в Томской области</t>
  </si>
  <si>
    <t>Строительство мостового перехода через р. Яя на автомобильной дороге Больше-Дорохово-Тегульдет в Тегульдетском районе Томской области (ПСД)</t>
  </si>
  <si>
    <t>Реконструкция автомобильной дороги Стрежевой – Нижневартовск примыкание к Самотлорскому кольцу на участке км 0 – км 12 в Александровском районе Томской области (ПСД)</t>
  </si>
  <si>
    <t>Строительство мостового перехода через р.Кисловка на 10-ом км автомобильной дороги Томск-Каргала-Колпашево в Томской области</t>
  </si>
  <si>
    <t xml:space="preserve">Строительство линий электроосвещения на автомобильных дорогах: Томск – Самусь, Томск – Каргала – Колпашево; Михайловка – Александровское – Итатка; Асино – АБЗ, Больше-Дорохово – Тегульдет, Бакчар – Подгорное – Коломино, Богашево – Петухово, Подъезд к с. Зоркальцево, Уртам – Борзуновка – Верхняя Уртамка в Томской области </t>
  </si>
  <si>
    <t>Строительство мостового перехода через р. Вяловка на автомобильной дороге  Парабель-Новиково-Кедровый в Парабельском районе</t>
  </si>
  <si>
    <t>Объекты проектирования</t>
  </si>
  <si>
    <t>Строительство Примыкания в разных уровнях на км 7+280 автомобильной дороги Томск - Каргала - Колпашево в Томском районе Томской области (ПСД)</t>
  </si>
  <si>
    <t xml:space="preserve">Строительство Примыкания в разных уровнях на км 7+280 автомобильной дороги Томск - Каргала - Колпашево в Томском районе Томской области </t>
  </si>
  <si>
    <t>разработка ПСД в 2016 году</t>
  </si>
  <si>
    <t>Объекты строительства</t>
  </si>
  <si>
    <t>2017 год</t>
  </si>
  <si>
    <t>№70-1-3-0049-12 от 27.03.2012</t>
  </si>
  <si>
    <t>№70-1-6-0046-16 от 17.06.2016</t>
  </si>
  <si>
    <t>№70-1-5-0052-14 от 24.01.2014</t>
  </si>
  <si>
    <t>№70-1-6-0011-14 от 27.01.2014</t>
  </si>
  <si>
    <t>№70-1-5-0094-15 от 14.08.2015</t>
  </si>
  <si>
    <t>№ 70-1-6-0073-15 от 14.08.2015</t>
  </si>
  <si>
    <t>№ 70-1-3-0179-14 от 22.08.2014</t>
  </si>
  <si>
    <t>№ 70-1-6-0073-14 от 25.08.2014</t>
  </si>
  <si>
    <t>2020 год</t>
  </si>
  <si>
    <t>2018 год</t>
  </si>
  <si>
    <t>2019 год</t>
  </si>
  <si>
    <t>3</t>
  </si>
  <si>
    <t>4</t>
  </si>
  <si>
    <t>6</t>
  </si>
  <si>
    <t>1</t>
  </si>
  <si>
    <t>по проектированию объекта</t>
  </si>
  <si>
    <t xml:space="preserve">по строительству  объекта </t>
  </si>
  <si>
    <t>1.</t>
  </si>
  <si>
    <t>2.</t>
  </si>
  <si>
    <t>2.1</t>
  </si>
  <si>
    <t>2.2</t>
  </si>
  <si>
    <t>2.3</t>
  </si>
  <si>
    <t>Переходящие с прошлых лет объекты строительства</t>
  </si>
  <si>
    <t>Новые  объекты строительства, не имеющие сметную стоимость</t>
  </si>
  <si>
    <t>Новые объекты строительства, имеющие сметную стоимость</t>
  </si>
  <si>
    <t>Запланированный период  завершения работ</t>
  </si>
  <si>
    <t>госэкспертизы</t>
  </si>
  <si>
    <t xml:space="preserve">№, дата положительеного заключения </t>
  </si>
  <si>
    <t xml:space="preserve">о достоверности определения сметной стоимости объекта </t>
  </si>
  <si>
    <t>Наименование объектов капитального строительства</t>
  </si>
  <si>
    <t>ГП "Развитие транспортной системы в Томской области"</t>
  </si>
  <si>
    <t>Итого новые объекты строительства, не имеющим сметную стоимость:</t>
  </si>
  <si>
    <t>Всего  по объектам проенктирования</t>
  </si>
  <si>
    <t>Всего  по объектам строительства</t>
  </si>
  <si>
    <t xml:space="preserve"> Автомобильная дорога  Камаевка - Асино - Первомайское на участке км 0 - км 53 в Томской области. Реконструкция</t>
  </si>
  <si>
    <t>завершение работ по проектированиюдо  01.11.2016</t>
  </si>
  <si>
    <t>завершение работ по проектированиюдо  10.12.2016</t>
  </si>
  <si>
    <t>завершение проектирования в 2017 году</t>
  </si>
  <si>
    <t>Итого новые объекты строительства, имеющие сметную стоимость:</t>
  </si>
  <si>
    <t>Вновь создаваемые объекты проектирования</t>
  </si>
  <si>
    <t>Информация, необходимая для анализа обоснованности включения объектов в Приложение 9 к законопроекту</t>
  </si>
  <si>
    <t>Запланированный объем финансирования, согласно Приложению 9 к законопроекту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</si>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</sst>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4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2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2" fillId="2" borderId="0" xfId="0" applyNumberFormat="1" applyFont="1" applyFill="1" applyBorder="1"/>
    <xf numFmtId="0" fontId="6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0" fillId="2" borderId="0" xfId="0" applyFont="1" applyFill="1"/>
    <xf numFmtId="0" fontId="1" fillId="2" borderId="1" xfId="0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/>
    <xf numFmtId="164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center" vertical="center"/>
    </xf>
    <xf numFmtId="165" fontId="11" fillId="6" borderId="1" xfId="0" applyNumberFormat="1" applyFont="1" applyFill="1" applyBorder="1" applyAlignment="1">
      <alignment horizontal="right" vertical="center" wrapText="1"/>
    </xf>
    <xf numFmtId="165" fontId="11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/>
    <xf numFmtId="0" fontId="0" fillId="4" borderId="3" xfId="0" applyFill="1" applyBorder="1" applyAlignment="1"/>
    <xf numFmtId="0" fontId="6" fillId="2" borderId="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5" borderId="6" xfId="0" applyFill="1" applyBorder="1" applyAlignment="1"/>
    <xf numFmtId="0" fontId="0" fillId="5" borderId="3" xfId="0" applyFill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/>
    <xf numFmtId="0" fontId="0" fillId="3" borderId="3" xfId="0" applyFill="1" applyBorder="1" applyAlignment="1"/>
    <xf numFmtId="0" fontId="4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/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/>
    <xf numFmtId="164" fontId="1" fillId="2" borderId="5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/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pane ySplit="3" topLeftCell="A25" activePane="bottomLeft" state="frozenSplit"/>
      <selection pane="bottomLeft" activeCell="J1" sqref="J1:K1"/>
    </sheetView>
  </sheetViews>
  <sheetFormatPr defaultColWidth="9.140625" defaultRowHeight="15" x14ac:dyDescent="0.25"/>
  <cols>
    <col min="1" max="1" width="4" style="3" customWidth="1"/>
    <col min="2" max="2" width="4.5703125" style="3" customWidth="1"/>
    <col min="3" max="3" width="48.42578125" style="3" customWidth="1"/>
    <col min="4" max="4" width="14.140625" style="3" customWidth="1"/>
    <col min="5" max="5" width="12" style="3" customWidth="1"/>
    <col min="6" max="6" width="13.5703125" style="3" customWidth="1"/>
    <col min="7" max="7" width="14.140625" style="3" customWidth="1"/>
    <col min="8" max="8" width="12.5703125" style="3" customWidth="1"/>
    <col min="9" max="9" width="9.28515625" style="3" customWidth="1"/>
    <col min="10" max="10" width="15.85546875" style="5" customWidth="1"/>
    <col min="11" max="11" width="17" style="5" customWidth="1"/>
    <col min="12" max="12" width="16.5703125" style="5" customWidth="1"/>
    <col min="13" max="13" width="16.85546875" style="5" customWidth="1"/>
    <col min="14" max="20" width="9.140625" style="5"/>
    <col min="21" max="16384" width="9.140625" style="3"/>
  </cols>
  <sheetData>
    <row r="1" spans="1:20" ht="15.75" customHeight="1" x14ac:dyDescent="0.3">
      <c r="J1" s="53" t="s">
        <v>66</v>
      </c>
      <c r="K1" s="54"/>
    </row>
    <row r="2" spans="1:20" ht="42.75" customHeight="1" x14ac:dyDescent="0.25">
      <c r="A2" s="55" t="s">
        <v>64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20" ht="15.75" customHeight="1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9"/>
    </row>
    <row r="4" spans="1:20" ht="62.25" customHeight="1" x14ac:dyDescent="0.25">
      <c r="A4" s="62" t="s">
        <v>3</v>
      </c>
      <c r="B4" s="62"/>
      <c r="C4" s="49" t="s">
        <v>53</v>
      </c>
      <c r="D4" s="58" t="s">
        <v>65</v>
      </c>
      <c r="E4" s="58"/>
      <c r="F4" s="58"/>
      <c r="G4" s="58"/>
      <c r="H4" s="77" t="s">
        <v>49</v>
      </c>
      <c r="I4" s="78"/>
      <c r="J4" s="47" t="s">
        <v>51</v>
      </c>
      <c r="K4" s="48"/>
    </row>
    <row r="5" spans="1:20" ht="19.5" customHeight="1" x14ac:dyDescent="0.25">
      <c r="A5" s="62"/>
      <c r="B5" s="62"/>
      <c r="C5" s="49"/>
      <c r="D5" s="49" t="s">
        <v>0</v>
      </c>
      <c r="E5" s="49" t="s">
        <v>6</v>
      </c>
      <c r="F5" s="49"/>
      <c r="G5" s="49"/>
      <c r="H5" s="51" t="s">
        <v>39</v>
      </c>
      <c r="I5" s="51" t="s">
        <v>40</v>
      </c>
      <c r="J5" s="49" t="s">
        <v>50</v>
      </c>
      <c r="K5" s="49" t="s">
        <v>52</v>
      </c>
    </row>
    <row r="6" spans="1:20" ht="77.25" customHeight="1" x14ac:dyDescent="0.25">
      <c r="A6" s="62"/>
      <c r="B6" s="62"/>
      <c r="C6" s="49"/>
      <c r="D6" s="49"/>
      <c r="E6" s="40">
        <v>2017</v>
      </c>
      <c r="F6" s="45">
        <v>2018</v>
      </c>
      <c r="G6" s="45">
        <v>2019</v>
      </c>
      <c r="H6" s="52"/>
      <c r="I6" s="52"/>
      <c r="J6" s="50"/>
      <c r="K6" s="50"/>
    </row>
    <row r="7" spans="1:20" s="1" customFormat="1" ht="19.899999999999999" customHeight="1" x14ac:dyDescent="0.2">
      <c r="A7" s="89" t="s">
        <v>54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4"/>
      <c r="M7" s="4"/>
      <c r="N7" s="4"/>
      <c r="O7" s="4"/>
      <c r="P7" s="4"/>
      <c r="Q7" s="4"/>
      <c r="R7" s="4"/>
      <c r="S7" s="4"/>
      <c r="T7" s="4"/>
    </row>
    <row r="8" spans="1:20" s="1" customFormat="1" ht="19.899999999999999" customHeight="1" x14ac:dyDescent="0.2">
      <c r="A8" s="68" t="s">
        <v>41</v>
      </c>
      <c r="B8" s="69"/>
      <c r="C8" s="70" t="s">
        <v>18</v>
      </c>
      <c r="D8" s="71"/>
      <c r="E8" s="71"/>
      <c r="F8" s="71"/>
      <c r="G8" s="71"/>
      <c r="H8" s="71"/>
      <c r="I8" s="71"/>
      <c r="J8" s="71"/>
      <c r="K8" s="72"/>
      <c r="L8" s="4"/>
      <c r="M8" s="4"/>
      <c r="N8" s="4"/>
      <c r="O8" s="4"/>
      <c r="P8" s="4"/>
      <c r="Q8" s="4"/>
      <c r="R8" s="4"/>
      <c r="S8" s="4"/>
      <c r="T8" s="4"/>
    </row>
    <row r="9" spans="1:20" s="1" customFormat="1" ht="21.75" customHeight="1" x14ac:dyDescent="0.2">
      <c r="A9" s="59" t="s">
        <v>1</v>
      </c>
      <c r="B9" s="59"/>
      <c r="C9" s="91" t="s">
        <v>63</v>
      </c>
      <c r="D9" s="92"/>
      <c r="E9" s="92"/>
      <c r="F9" s="92"/>
      <c r="G9" s="92"/>
      <c r="H9" s="92"/>
      <c r="I9" s="92"/>
      <c r="J9" s="93"/>
      <c r="K9" s="93"/>
      <c r="L9" s="4"/>
      <c r="M9" s="4"/>
      <c r="N9" s="4"/>
      <c r="O9" s="4"/>
      <c r="P9" s="4"/>
      <c r="Q9" s="4"/>
      <c r="R9" s="4"/>
      <c r="S9" s="4"/>
      <c r="T9" s="4"/>
    </row>
    <row r="10" spans="1:20" s="1" customFormat="1" ht="35.450000000000003" customHeight="1" x14ac:dyDescent="0.2">
      <c r="A10" s="12" t="s">
        <v>38</v>
      </c>
      <c r="B10" s="12" t="s">
        <v>38</v>
      </c>
      <c r="C10" s="30" t="s">
        <v>5</v>
      </c>
      <c r="D10" s="35">
        <f t="shared" ref="D10:D15" si="0">E10+F10+G10</f>
        <v>25000</v>
      </c>
      <c r="E10" s="41">
        <v>0</v>
      </c>
      <c r="F10" s="36">
        <v>12000</v>
      </c>
      <c r="G10" s="36">
        <v>13000</v>
      </c>
      <c r="H10" s="31" t="s">
        <v>32</v>
      </c>
      <c r="I10" s="8"/>
      <c r="J10" s="7"/>
      <c r="K10" s="14"/>
      <c r="L10" s="4"/>
      <c r="M10" s="4"/>
      <c r="N10" s="4"/>
      <c r="O10" s="4"/>
      <c r="P10" s="4"/>
      <c r="Q10" s="4"/>
      <c r="R10" s="4"/>
      <c r="S10" s="4"/>
      <c r="T10" s="4"/>
    </row>
    <row r="11" spans="1:20" s="1" customFormat="1" ht="45.75" customHeight="1" x14ac:dyDescent="0.2">
      <c r="A11" s="27">
        <v>2</v>
      </c>
      <c r="B11" s="27">
        <v>2</v>
      </c>
      <c r="C11" s="6" t="s">
        <v>11</v>
      </c>
      <c r="D11" s="35">
        <f t="shared" si="0"/>
        <v>65000</v>
      </c>
      <c r="E11" s="41">
        <v>0</v>
      </c>
      <c r="F11" s="36">
        <v>38000</v>
      </c>
      <c r="G11" s="36">
        <v>27000</v>
      </c>
      <c r="H11" s="31" t="s">
        <v>32</v>
      </c>
      <c r="I11" s="27"/>
      <c r="J11" s="2"/>
      <c r="K11" s="14"/>
      <c r="L11" s="4"/>
      <c r="M11" s="4"/>
      <c r="N11" s="4"/>
      <c r="O11" s="4"/>
      <c r="P11" s="4"/>
      <c r="Q11" s="4"/>
      <c r="R11" s="4"/>
      <c r="S11" s="4"/>
      <c r="T11" s="4"/>
    </row>
    <row r="12" spans="1:20" s="1" customFormat="1" ht="61.5" customHeight="1" x14ac:dyDescent="0.2">
      <c r="A12" s="27">
        <v>3</v>
      </c>
      <c r="B12" s="12" t="s">
        <v>35</v>
      </c>
      <c r="C12" s="16" t="s">
        <v>19</v>
      </c>
      <c r="D12" s="35">
        <f t="shared" si="0"/>
        <v>12000</v>
      </c>
      <c r="E12" s="41">
        <v>12000</v>
      </c>
      <c r="F12" s="36">
        <v>0</v>
      </c>
      <c r="G12" s="36"/>
      <c r="H12" s="31" t="s">
        <v>23</v>
      </c>
      <c r="I12" s="27"/>
      <c r="J12" s="2"/>
      <c r="K12" s="14"/>
      <c r="L12" s="4"/>
      <c r="M12" s="4"/>
      <c r="N12" s="4"/>
      <c r="O12" s="4"/>
      <c r="P12" s="4"/>
      <c r="Q12" s="4"/>
      <c r="R12" s="4"/>
      <c r="S12" s="4"/>
      <c r="T12" s="4"/>
    </row>
    <row r="13" spans="1:20" s="1" customFormat="1" ht="82.5" customHeight="1" x14ac:dyDescent="0.2">
      <c r="A13" s="12" t="s">
        <v>36</v>
      </c>
      <c r="B13" s="12" t="s">
        <v>36</v>
      </c>
      <c r="C13" s="16" t="s">
        <v>14</v>
      </c>
      <c r="D13" s="35">
        <f t="shared" si="0"/>
        <v>22361</v>
      </c>
      <c r="E13" s="41">
        <v>10000</v>
      </c>
      <c r="F13" s="36">
        <v>12361</v>
      </c>
      <c r="G13" s="36">
        <v>0</v>
      </c>
      <c r="H13" s="32" t="s">
        <v>34</v>
      </c>
      <c r="I13" s="26"/>
      <c r="J13" s="2"/>
      <c r="K13" s="14"/>
      <c r="L13" s="4"/>
      <c r="M13" s="4"/>
      <c r="N13" s="4"/>
      <c r="O13" s="4"/>
      <c r="P13" s="4"/>
      <c r="Q13" s="4"/>
      <c r="R13" s="4"/>
      <c r="S13" s="4"/>
      <c r="T13" s="4"/>
    </row>
    <row r="14" spans="1:20" s="1" customFormat="1" ht="52.5" customHeight="1" x14ac:dyDescent="0.2">
      <c r="A14" s="26">
        <v>5</v>
      </c>
      <c r="B14" s="26">
        <v>5</v>
      </c>
      <c r="C14" s="6" t="s">
        <v>13</v>
      </c>
      <c r="D14" s="35">
        <f t="shared" si="0"/>
        <v>20209.099999999999</v>
      </c>
      <c r="E14" s="41">
        <v>10000</v>
      </c>
      <c r="F14" s="36">
        <v>10209.1</v>
      </c>
      <c r="G14" s="36">
        <v>0</v>
      </c>
      <c r="H14" s="32" t="s">
        <v>34</v>
      </c>
      <c r="I14" s="26"/>
      <c r="J14" s="2"/>
      <c r="K14" s="14"/>
      <c r="L14" s="4"/>
      <c r="M14" s="4"/>
      <c r="N14" s="4"/>
      <c r="O14" s="4"/>
      <c r="P14" s="4"/>
      <c r="Q14" s="4"/>
      <c r="R14" s="4"/>
      <c r="S14" s="4"/>
      <c r="T14" s="4"/>
    </row>
    <row r="15" spans="1:20" s="29" customFormat="1" ht="50.25" customHeight="1" x14ac:dyDescent="0.2">
      <c r="A15" s="12" t="s">
        <v>37</v>
      </c>
      <c r="B15" s="12" t="s">
        <v>37</v>
      </c>
      <c r="C15" s="6" t="s">
        <v>12</v>
      </c>
      <c r="D15" s="35">
        <f t="shared" si="0"/>
        <v>2000</v>
      </c>
      <c r="E15" s="41">
        <v>2000</v>
      </c>
      <c r="F15" s="36">
        <v>0</v>
      </c>
      <c r="G15" s="36">
        <v>0</v>
      </c>
      <c r="H15" s="32" t="s">
        <v>23</v>
      </c>
      <c r="I15" s="26"/>
      <c r="J15" s="2"/>
      <c r="K15" s="14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1" customFormat="1" ht="31.5" customHeight="1" x14ac:dyDescent="0.2">
      <c r="A16" s="65" t="s">
        <v>56</v>
      </c>
      <c r="B16" s="96"/>
      <c r="C16" s="97"/>
      <c r="D16" s="38">
        <f>SUM(D10:D15)</f>
        <v>146570.1</v>
      </c>
      <c r="E16" s="42">
        <f>SUM(E10:E15)</f>
        <v>34000</v>
      </c>
      <c r="F16" s="38">
        <f>SUM(F10:F15)</f>
        <v>72570.100000000006</v>
      </c>
      <c r="G16" s="38">
        <f>SUM(G10:G15)</f>
        <v>40000</v>
      </c>
      <c r="H16" s="33"/>
      <c r="I16" s="23"/>
      <c r="J16" s="23"/>
      <c r="K16" s="23"/>
      <c r="L16" s="4"/>
      <c r="M16" s="4"/>
      <c r="N16" s="4"/>
      <c r="O16" s="4"/>
      <c r="P16" s="4"/>
      <c r="Q16" s="4"/>
      <c r="R16" s="4"/>
      <c r="S16" s="4"/>
      <c r="T16" s="4"/>
    </row>
    <row r="17" spans="1:20" s="1" customFormat="1" ht="19.899999999999999" customHeight="1" x14ac:dyDescent="0.2">
      <c r="A17" s="68" t="s">
        <v>42</v>
      </c>
      <c r="B17" s="69"/>
      <c r="C17" s="70" t="s">
        <v>22</v>
      </c>
      <c r="D17" s="71"/>
      <c r="E17" s="71"/>
      <c r="F17" s="71"/>
      <c r="G17" s="71"/>
      <c r="H17" s="71"/>
      <c r="I17" s="71"/>
      <c r="J17" s="71"/>
      <c r="K17" s="72"/>
      <c r="L17" s="4"/>
      <c r="M17" s="4"/>
      <c r="N17" s="4"/>
      <c r="O17" s="4"/>
      <c r="P17" s="4"/>
      <c r="Q17" s="4"/>
      <c r="R17" s="4"/>
      <c r="S17" s="4"/>
      <c r="T17" s="4"/>
    </row>
    <row r="18" spans="1:20" ht="18" customHeight="1" x14ac:dyDescent="0.25">
      <c r="A18" s="59" t="s">
        <v>43</v>
      </c>
      <c r="B18" s="59"/>
      <c r="C18" s="73" t="s">
        <v>46</v>
      </c>
      <c r="D18" s="74"/>
      <c r="E18" s="74"/>
      <c r="F18" s="74"/>
      <c r="G18" s="74"/>
      <c r="H18" s="74"/>
      <c r="I18" s="74"/>
      <c r="J18" s="75"/>
      <c r="K18" s="76"/>
    </row>
    <row r="19" spans="1:20" s="1" customFormat="1" ht="47.25" x14ac:dyDescent="0.2">
      <c r="A19" s="26">
        <v>7</v>
      </c>
      <c r="B19" s="26">
        <v>1</v>
      </c>
      <c r="C19" s="16" t="s">
        <v>58</v>
      </c>
      <c r="D19" s="35">
        <f>E19+F19+G19</f>
        <v>1317619.3999999999</v>
      </c>
      <c r="E19" s="41">
        <v>467619.4</v>
      </c>
      <c r="F19" s="36">
        <v>400000</v>
      </c>
      <c r="G19" s="36">
        <v>450000</v>
      </c>
      <c r="H19" s="24"/>
      <c r="I19" s="32" t="s">
        <v>32</v>
      </c>
      <c r="J19" s="26" t="s">
        <v>24</v>
      </c>
      <c r="K19" s="26" t="s">
        <v>25</v>
      </c>
      <c r="L19" s="4"/>
      <c r="M19" s="4"/>
      <c r="N19" s="4"/>
      <c r="O19" s="4"/>
      <c r="P19" s="4"/>
      <c r="Q19" s="4"/>
      <c r="R19" s="4"/>
      <c r="S19" s="4"/>
      <c r="T19" s="4"/>
    </row>
    <row r="20" spans="1:20" s="1" customFormat="1" ht="28.5" customHeight="1" x14ac:dyDescent="0.2">
      <c r="A20" s="65" t="s">
        <v>7</v>
      </c>
      <c r="B20" s="66"/>
      <c r="C20" s="67"/>
      <c r="D20" s="37">
        <f>SUM(D19:D19)</f>
        <v>1317619.3999999999</v>
      </c>
      <c r="E20" s="43">
        <f>SUM(E19:E19)</f>
        <v>467619.4</v>
      </c>
      <c r="F20" s="39">
        <f>SUM(F19:F19)</f>
        <v>400000</v>
      </c>
      <c r="G20" s="39">
        <f>SUM(G19:G19)</f>
        <v>450000</v>
      </c>
      <c r="H20" s="26"/>
      <c r="I20" s="26"/>
      <c r="J20" s="7"/>
      <c r="K20" s="14"/>
      <c r="L20" s="4"/>
      <c r="M20" s="4"/>
      <c r="N20" s="4"/>
      <c r="O20" s="4"/>
      <c r="P20" s="4"/>
      <c r="Q20" s="4"/>
      <c r="R20" s="4"/>
      <c r="S20" s="4"/>
      <c r="T20" s="4"/>
    </row>
    <row r="21" spans="1:20" ht="21.6" customHeight="1" x14ac:dyDescent="0.25">
      <c r="A21" s="59" t="s">
        <v>44</v>
      </c>
      <c r="B21" s="59"/>
      <c r="C21" s="81" t="s">
        <v>47</v>
      </c>
      <c r="D21" s="82"/>
      <c r="E21" s="82"/>
      <c r="F21" s="82"/>
      <c r="G21" s="82"/>
      <c r="H21" s="82"/>
      <c r="I21" s="82"/>
      <c r="J21" s="83"/>
      <c r="K21" s="84"/>
    </row>
    <row r="22" spans="1:20" s="1" customFormat="1" ht="47.25" x14ac:dyDescent="0.2">
      <c r="A22" s="26">
        <v>8</v>
      </c>
      <c r="B22" s="26">
        <v>1</v>
      </c>
      <c r="C22" s="16" t="s">
        <v>15</v>
      </c>
      <c r="D22" s="35">
        <f>E22+F22+G22</f>
        <v>300000</v>
      </c>
      <c r="E22" s="41">
        <v>0</v>
      </c>
      <c r="F22" s="36">
        <v>150000</v>
      </c>
      <c r="G22" s="36">
        <v>150000</v>
      </c>
      <c r="H22" s="2"/>
      <c r="I22" s="32" t="s">
        <v>32</v>
      </c>
      <c r="J22" s="94" t="s">
        <v>59</v>
      </c>
      <c r="K22" s="95"/>
      <c r="L22" s="4"/>
      <c r="M22" s="4"/>
      <c r="N22" s="4"/>
      <c r="O22" s="4"/>
      <c r="P22" s="4"/>
      <c r="Q22" s="4"/>
      <c r="R22" s="4"/>
      <c r="S22" s="4"/>
      <c r="T22" s="4"/>
    </row>
    <row r="23" spans="1:20" s="1" customFormat="1" ht="45" x14ac:dyDescent="0.2">
      <c r="A23" s="26">
        <v>9</v>
      </c>
      <c r="B23" s="26">
        <v>2</v>
      </c>
      <c r="C23" s="6" t="s">
        <v>4</v>
      </c>
      <c r="D23" s="35">
        <f>E23+F23+G23</f>
        <v>20000</v>
      </c>
      <c r="E23" s="41">
        <v>0</v>
      </c>
      <c r="F23" s="36">
        <v>20000</v>
      </c>
      <c r="G23" s="36">
        <v>0</v>
      </c>
      <c r="H23" s="2"/>
      <c r="I23" s="32" t="s">
        <v>33</v>
      </c>
      <c r="J23" s="94" t="s">
        <v>21</v>
      </c>
      <c r="K23" s="95"/>
      <c r="L23" s="4"/>
      <c r="M23" s="4"/>
      <c r="N23" s="4"/>
      <c r="O23" s="4"/>
      <c r="P23" s="4"/>
      <c r="Q23" s="4"/>
      <c r="R23" s="4"/>
      <c r="S23" s="4"/>
      <c r="T23" s="4"/>
    </row>
    <row r="24" spans="1:20" s="1" customFormat="1" ht="126" x14ac:dyDescent="0.2">
      <c r="A24" s="26">
        <v>10</v>
      </c>
      <c r="B24" s="26">
        <v>3</v>
      </c>
      <c r="C24" s="16" t="s">
        <v>16</v>
      </c>
      <c r="D24" s="35">
        <f>E24+F24+G24</f>
        <v>20000</v>
      </c>
      <c r="E24" s="41">
        <v>0</v>
      </c>
      <c r="F24" s="36">
        <v>0</v>
      </c>
      <c r="G24" s="36">
        <v>20000</v>
      </c>
      <c r="H24" s="2"/>
      <c r="I24" s="32" t="s">
        <v>34</v>
      </c>
      <c r="J24" s="94" t="s">
        <v>60</v>
      </c>
      <c r="K24" s="95"/>
      <c r="L24" s="4"/>
      <c r="M24" s="4"/>
      <c r="N24" s="4"/>
      <c r="O24" s="4"/>
      <c r="P24" s="4"/>
      <c r="Q24" s="4"/>
      <c r="R24" s="4"/>
      <c r="S24" s="4"/>
      <c r="T24" s="4"/>
    </row>
    <row r="25" spans="1:20" s="1" customFormat="1" ht="63" x14ac:dyDescent="0.2">
      <c r="A25" s="26">
        <v>11</v>
      </c>
      <c r="B25" s="12" t="s">
        <v>36</v>
      </c>
      <c r="C25" s="16" t="s">
        <v>20</v>
      </c>
      <c r="D25" s="35">
        <f>E25+F25+G25</f>
        <v>200000</v>
      </c>
      <c r="E25" s="41"/>
      <c r="F25" s="36">
        <v>0</v>
      </c>
      <c r="G25" s="36">
        <v>200000</v>
      </c>
      <c r="H25" s="26"/>
      <c r="I25" s="32" t="s">
        <v>32</v>
      </c>
      <c r="J25" s="94" t="s">
        <v>61</v>
      </c>
      <c r="K25" s="98"/>
      <c r="L25" s="4"/>
      <c r="M25" s="4"/>
      <c r="N25" s="4"/>
      <c r="O25" s="4"/>
      <c r="P25" s="4"/>
      <c r="Q25" s="4"/>
      <c r="R25" s="4"/>
      <c r="S25" s="4"/>
      <c r="T25" s="4"/>
    </row>
    <row r="26" spans="1:20" s="1" customFormat="1" ht="31.5" customHeight="1" x14ac:dyDescent="0.2">
      <c r="A26" s="60" t="s">
        <v>55</v>
      </c>
      <c r="B26" s="61"/>
      <c r="C26" s="61"/>
      <c r="D26" s="37">
        <f>SUM(D22:D25)</f>
        <v>540000</v>
      </c>
      <c r="E26" s="44">
        <f>SUM(E22:E25)</f>
        <v>0</v>
      </c>
      <c r="F26" s="37">
        <f>SUM(F22:F25)</f>
        <v>170000</v>
      </c>
      <c r="G26" s="37">
        <f>SUM(G22:G25)</f>
        <v>370000</v>
      </c>
      <c r="H26" s="25"/>
      <c r="I26" s="25"/>
      <c r="J26" s="13"/>
      <c r="K26" s="14"/>
      <c r="L26" s="15"/>
      <c r="M26" s="15"/>
      <c r="N26" s="4"/>
      <c r="O26" s="4"/>
      <c r="P26" s="4"/>
      <c r="Q26" s="4"/>
      <c r="R26" s="4"/>
      <c r="S26" s="4"/>
      <c r="T26" s="4"/>
    </row>
    <row r="27" spans="1:20" ht="21.6" customHeight="1" x14ac:dyDescent="0.25">
      <c r="A27" s="63" t="s">
        <v>45</v>
      </c>
      <c r="B27" s="64"/>
      <c r="C27" s="85" t="s">
        <v>48</v>
      </c>
      <c r="D27" s="86"/>
      <c r="E27" s="86"/>
      <c r="F27" s="86"/>
      <c r="G27" s="86"/>
      <c r="H27" s="86"/>
      <c r="I27" s="86"/>
      <c r="J27" s="87"/>
      <c r="K27" s="88"/>
    </row>
    <row r="28" spans="1:20" s="29" customFormat="1" ht="66" customHeight="1" x14ac:dyDescent="0.2">
      <c r="A28" s="26">
        <v>12</v>
      </c>
      <c r="B28" s="26">
        <v>1</v>
      </c>
      <c r="C28" s="16" t="s">
        <v>9</v>
      </c>
      <c r="D28" s="35">
        <f>E28+F28+G28</f>
        <v>306231</v>
      </c>
      <c r="E28" s="41">
        <v>100000</v>
      </c>
      <c r="F28" s="36">
        <v>206231</v>
      </c>
      <c r="G28" s="36">
        <v>0</v>
      </c>
      <c r="H28" s="26"/>
      <c r="I28" s="32" t="s">
        <v>33</v>
      </c>
      <c r="J28" s="7" t="s">
        <v>26</v>
      </c>
      <c r="K28" s="7" t="s">
        <v>27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s="1" customFormat="1" ht="55.5" customHeight="1" x14ac:dyDescent="0.2">
      <c r="A29" s="26">
        <v>13</v>
      </c>
      <c r="B29" s="26">
        <v>2</v>
      </c>
      <c r="C29" s="16" t="s">
        <v>17</v>
      </c>
      <c r="D29" s="35">
        <f>E29+F29+G29</f>
        <v>54054.1</v>
      </c>
      <c r="E29" s="41">
        <v>0</v>
      </c>
      <c r="F29" s="36">
        <v>0</v>
      </c>
      <c r="G29" s="36">
        <v>54054.1</v>
      </c>
      <c r="H29" s="26"/>
      <c r="I29" s="32" t="s">
        <v>34</v>
      </c>
      <c r="J29" s="2" t="s">
        <v>28</v>
      </c>
      <c r="K29" s="2" t="s">
        <v>29</v>
      </c>
      <c r="L29" s="4"/>
      <c r="M29" s="4"/>
      <c r="N29" s="4"/>
      <c r="O29" s="4"/>
      <c r="P29" s="4"/>
      <c r="Q29" s="4"/>
      <c r="R29" s="4"/>
      <c r="S29" s="4"/>
      <c r="T29" s="4"/>
    </row>
    <row r="30" spans="1:20" s="1" customFormat="1" ht="69" customHeight="1" x14ac:dyDescent="0.2">
      <c r="A30" s="26">
        <v>14</v>
      </c>
      <c r="B30" s="26">
        <v>3</v>
      </c>
      <c r="C30" s="16" t="s">
        <v>10</v>
      </c>
      <c r="D30" s="35">
        <f>E30+F30+G30</f>
        <v>500000</v>
      </c>
      <c r="E30" s="41">
        <v>0</v>
      </c>
      <c r="F30" s="36">
        <v>250000</v>
      </c>
      <c r="G30" s="36">
        <v>250000</v>
      </c>
      <c r="H30" s="8"/>
      <c r="I30" s="34" t="s">
        <v>32</v>
      </c>
      <c r="J30" s="26" t="s">
        <v>30</v>
      </c>
      <c r="K30" s="2" t="s">
        <v>31</v>
      </c>
      <c r="L30" s="4"/>
      <c r="M30" s="4"/>
      <c r="N30" s="4"/>
      <c r="O30" s="4"/>
      <c r="P30" s="4"/>
      <c r="Q30" s="4"/>
      <c r="R30" s="4"/>
      <c r="S30" s="4"/>
      <c r="T30" s="4"/>
    </row>
    <row r="31" spans="1:20" s="1" customFormat="1" ht="31.5" customHeight="1" x14ac:dyDescent="0.2">
      <c r="A31" s="60" t="s">
        <v>62</v>
      </c>
      <c r="B31" s="61"/>
      <c r="C31" s="61"/>
      <c r="D31" s="37">
        <f>SUM(D28:D30)</f>
        <v>860285.1</v>
      </c>
      <c r="E31" s="44">
        <f>SUM(E28:E30)</f>
        <v>100000</v>
      </c>
      <c r="F31" s="37">
        <f>SUM(F28:F30)</f>
        <v>456231</v>
      </c>
      <c r="G31" s="37">
        <f>SUM(G28:G30)</f>
        <v>304054.09999999998</v>
      </c>
      <c r="H31" s="22"/>
      <c r="I31" s="22"/>
      <c r="J31" s="13"/>
      <c r="K31" s="13"/>
      <c r="L31" s="15"/>
      <c r="M31" s="15"/>
      <c r="N31" s="4"/>
      <c r="O31" s="4"/>
      <c r="P31" s="4"/>
      <c r="Q31" s="4"/>
      <c r="R31" s="4"/>
      <c r="S31" s="4"/>
      <c r="T31" s="4"/>
    </row>
    <row r="32" spans="1:20" s="1" customFormat="1" ht="31.5" customHeight="1" x14ac:dyDescent="0.2">
      <c r="A32" s="65" t="s">
        <v>57</v>
      </c>
      <c r="B32" s="79"/>
      <c r="C32" s="80"/>
      <c r="D32" s="37">
        <f>+D31+D26+D20</f>
        <v>2717904.5</v>
      </c>
      <c r="E32" s="44">
        <f>+E31+E26+E20</f>
        <v>567619.4</v>
      </c>
      <c r="F32" s="37">
        <f>+F31+F26+F20</f>
        <v>1026231</v>
      </c>
      <c r="G32" s="37">
        <f>+G31+G26+G20</f>
        <v>1124054.1000000001</v>
      </c>
      <c r="H32" s="22"/>
      <c r="I32" s="22"/>
      <c r="J32" s="13"/>
      <c r="K32" s="13"/>
      <c r="L32" s="15"/>
      <c r="M32" s="15"/>
      <c r="N32" s="4"/>
      <c r="O32" s="4"/>
      <c r="P32" s="4"/>
      <c r="Q32" s="4"/>
      <c r="R32" s="4"/>
      <c r="S32" s="4"/>
      <c r="T32" s="4"/>
    </row>
    <row r="33" spans="1:20" s="1" customFormat="1" ht="34.15" customHeight="1" x14ac:dyDescent="0.2">
      <c r="A33" s="56" t="s">
        <v>8</v>
      </c>
      <c r="B33" s="57"/>
      <c r="C33" s="57"/>
      <c r="D33" s="37">
        <f>+D32+D16</f>
        <v>2864474.6</v>
      </c>
      <c r="E33" s="44">
        <f>+E32+E16</f>
        <v>601619.4</v>
      </c>
      <c r="F33" s="37">
        <f>+F32+F16</f>
        <v>1098801.1000000001</v>
      </c>
      <c r="G33" s="37">
        <f>+G32+G16</f>
        <v>1164054.1000000001</v>
      </c>
      <c r="H33" s="21"/>
      <c r="I33" s="21"/>
      <c r="J33" s="2"/>
      <c r="K33" s="14"/>
      <c r="L33" s="4"/>
      <c r="M33" s="4"/>
      <c r="N33" s="4"/>
      <c r="O33" s="4"/>
      <c r="P33" s="4"/>
      <c r="Q33" s="4"/>
      <c r="R33" s="4"/>
      <c r="S33" s="4"/>
      <c r="T33" s="4"/>
    </row>
    <row r="34" spans="1:20" s="1" customFormat="1" ht="34.15" customHeight="1" x14ac:dyDescent="0.2">
      <c r="A34" s="17"/>
      <c r="B34" s="18"/>
      <c r="C34" s="18"/>
      <c r="D34" s="19"/>
      <c r="E34" s="20"/>
      <c r="F34" s="20"/>
      <c r="G34" s="20"/>
      <c r="H34" s="10"/>
      <c r="I34" s="10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s="1" customFormat="1" ht="34.15" customHeight="1" x14ac:dyDescent="0.2">
      <c r="A35" s="17"/>
      <c r="B35" s="18"/>
      <c r="C35" s="18"/>
      <c r="D35" s="19"/>
      <c r="E35" s="20"/>
      <c r="F35" s="20"/>
      <c r="G35" s="20"/>
      <c r="H35" s="10"/>
      <c r="I35" s="10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s="1" customFormat="1" ht="34.15" customHeight="1" x14ac:dyDescent="0.2">
      <c r="A36" s="17"/>
      <c r="B36" s="18"/>
      <c r="C36" s="18"/>
      <c r="D36" s="19"/>
      <c r="E36" s="20"/>
      <c r="F36" s="20"/>
      <c r="G36" s="20"/>
      <c r="H36" s="10"/>
      <c r="I36" s="10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s="1" customFormat="1" ht="34.15" customHeight="1" x14ac:dyDescent="0.2">
      <c r="A37" s="17"/>
      <c r="B37" s="18"/>
      <c r="C37" s="18"/>
      <c r="D37" s="19"/>
      <c r="E37" s="20"/>
      <c r="F37" s="20"/>
      <c r="G37" s="20"/>
      <c r="H37" s="10"/>
      <c r="I37" s="10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s="1" customFormat="1" ht="34.15" customHeight="1" x14ac:dyDescent="0.2">
      <c r="A38" s="17"/>
      <c r="B38" s="18"/>
      <c r="C38" s="18"/>
      <c r="D38" s="19"/>
      <c r="E38" s="20"/>
      <c r="F38" s="20"/>
      <c r="G38" s="20"/>
      <c r="H38" s="10"/>
      <c r="I38" s="10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s="1" customFormat="1" ht="34.15" customHeight="1" x14ac:dyDescent="0.2">
      <c r="A39" s="17"/>
      <c r="B39" s="18"/>
      <c r="C39" s="18"/>
      <c r="D39" s="19"/>
      <c r="E39" s="20"/>
      <c r="F39" s="20"/>
      <c r="G39" s="20"/>
      <c r="H39" s="10"/>
      <c r="I39" s="10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s="1" customFormat="1" ht="34.15" customHeight="1" x14ac:dyDescent="0.2">
      <c r="A40" s="17"/>
      <c r="B40" s="18"/>
      <c r="C40" s="18"/>
      <c r="D40" s="19"/>
      <c r="E40" s="20"/>
      <c r="F40" s="20"/>
      <c r="G40" s="20"/>
      <c r="H40" s="10"/>
      <c r="I40" s="10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s="1" customFormat="1" ht="34.15" customHeight="1" x14ac:dyDescent="0.2">
      <c r="A41" s="17"/>
      <c r="B41" s="18"/>
      <c r="C41" s="18"/>
      <c r="D41" s="19"/>
      <c r="E41" s="20"/>
      <c r="F41" s="20"/>
      <c r="G41" s="20"/>
      <c r="H41" s="10"/>
      <c r="I41" s="10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s="1" customFormat="1" ht="34.15" customHeight="1" x14ac:dyDescent="0.2">
      <c r="A42" s="17"/>
      <c r="B42" s="18"/>
      <c r="C42" s="18"/>
      <c r="D42" s="19"/>
      <c r="E42" s="20"/>
      <c r="F42" s="20"/>
      <c r="G42" s="20"/>
      <c r="H42" s="10"/>
      <c r="I42" s="10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s="1" customFormat="1" ht="34.15" customHeight="1" x14ac:dyDescent="0.2">
      <c r="A43" s="17"/>
      <c r="B43" s="18"/>
      <c r="C43" s="18"/>
      <c r="D43" s="19"/>
      <c r="E43" s="20"/>
      <c r="F43" s="20"/>
      <c r="G43" s="20"/>
      <c r="H43" s="10"/>
      <c r="I43" s="10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s="1" customFormat="1" ht="34.15" customHeight="1" x14ac:dyDescent="0.2">
      <c r="A44" s="17"/>
      <c r="B44" s="18"/>
      <c r="C44" s="18"/>
      <c r="D44" s="19"/>
      <c r="E44" s="20"/>
      <c r="F44" s="20"/>
      <c r="G44" s="20"/>
      <c r="H44" s="10"/>
      <c r="I44" s="10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</row>
  </sheetData>
  <mergeCells count="37">
    <mergeCell ref="A8:B8"/>
    <mergeCell ref="C8:K8"/>
    <mergeCell ref="E5:G5"/>
    <mergeCell ref="A32:C32"/>
    <mergeCell ref="C21:K21"/>
    <mergeCell ref="C27:K27"/>
    <mergeCell ref="A7:K7"/>
    <mergeCell ref="C9:K9"/>
    <mergeCell ref="J22:K22"/>
    <mergeCell ref="J24:K24"/>
    <mergeCell ref="J23:K23"/>
    <mergeCell ref="A18:B18"/>
    <mergeCell ref="A16:C16"/>
    <mergeCell ref="J25:K25"/>
    <mergeCell ref="J1:K1"/>
    <mergeCell ref="A2:K2"/>
    <mergeCell ref="A33:C33"/>
    <mergeCell ref="D4:G4"/>
    <mergeCell ref="A21:B21"/>
    <mergeCell ref="A31:C31"/>
    <mergeCell ref="A4:B6"/>
    <mergeCell ref="A27:B27"/>
    <mergeCell ref="A26:C26"/>
    <mergeCell ref="A9:B9"/>
    <mergeCell ref="A20:C20"/>
    <mergeCell ref="A17:B17"/>
    <mergeCell ref="C17:K17"/>
    <mergeCell ref="C18:K18"/>
    <mergeCell ref="C4:C6"/>
    <mergeCell ref="D5:D6"/>
    <mergeCell ref="A3:I3"/>
    <mergeCell ref="J4:K4"/>
    <mergeCell ref="J5:J6"/>
    <mergeCell ref="K5:K6"/>
    <mergeCell ref="I5:I6"/>
    <mergeCell ref="H4:I4"/>
    <mergeCell ref="H5:H6"/>
  </mergeCells>
  <phoneticPr fontId="0" type="noConversion"/>
  <pageMargins left="0.59055118110236227" right="0.39370078740157483" top="0.39370078740157483" bottom="0.19685039370078741" header="0.51181102362204722" footer="0.51181102362204722"/>
  <pageSetup paperSize="9" scale="72" orientation="landscape" r:id="rId1"/>
  <headerFooter alignWithMargins="0"/>
  <rowBreaks count="1" manualBreakCount="1">
    <brk id="2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Автономова Наталья Викторовна</cp:lastModifiedBy>
  <cp:lastPrinted>2016-10-23T11:41:00Z</cp:lastPrinted>
  <dcterms:created xsi:type="dcterms:W3CDTF">1996-10-08T23:32:33Z</dcterms:created>
  <dcterms:modified xsi:type="dcterms:W3CDTF">2016-10-24T04:28:15Z</dcterms:modified>
</cp:coreProperties>
</file>